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0_OAN\45_OAN_12RC\449049_P.EAL 051_OLIVET-VALMY-Réhab-EAL_700\5_TVX_CONSULT\51_CONSULTATION\512_PIECES_TECHN\PIECES ECRITES\DPGF\EXCEL\"/>
    </mc:Choice>
  </mc:AlternateContent>
  <bookViews>
    <workbookView xWindow="0" yWindow="0" windowWidth="28800" windowHeight="11700"/>
  </bookViews>
  <sheets>
    <sheet name="Lot 1 - Récapitulatif DPGF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9" i="4" l="1"/>
  <c r="B117" i="4"/>
  <c r="B118" i="4" s="1"/>
  <c r="B119" i="4" s="1"/>
  <c r="B116" i="4"/>
  <c r="B115" i="4"/>
  <c r="B114" i="4"/>
  <c r="B113" i="4"/>
  <c r="B112" i="4"/>
  <c r="B111" i="4"/>
  <c r="B110" i="4"/>
  <c r="B99" i="4"/>
  <c r="B98" i="4"/>
  <c r="B97" i="4"/>
  <c r="B96" i="4"/>
  <c r="B95" i="4"/>
  <c r="B94" i="4"/>
  <c r="B102" i="4" s="1"/>
  <c r="B103" i="4" s="1"/>
  <c r="B104" i="4" s="1"/>
  <c r="B101" i="4"/>
  <c r="B100" i="4"/>
  <c r="B85" i="4"/>
  <c r="B84" i="4"/>
  <c r="B86" i="4"/>
  <c r="B87" i="4"/>
  <c r="B88" i="4" s="1"/>
  <c r="B89" i="4" s="1"/>
  <c r="B83" i="4"/>
  <c r="B82" i="4"/>
  <c r="B81" i="4"/>
  <c r="B80" i="4"/>
  <c r="B79" i="4"/>
  <c r="B70" i="4"/>
  <c r="B69" i="4"/>
  <c r="B72" i="4" s="1"/>
  <c r="B73" i="4" s="1"/>
  <c r="B74" i="4" s="1"/>
  <c r="B54" i="4"/>
  <c r="B57" i="4"/>
  <c r="B58" i="4" s="1"/>
  <c r="B59" i="4" s="1"/>
  <c r="B24" i="4"/>
  <c r="B9" i="4"/>
  <c r="B71" i="4"/>
  <c r="B68" i="4"/>
  <c r="B67" i="4"/>
  <c r="B66" i="4"/>
  <c r="B65" i="4"/>
  <c r="B64" i="4"/>
  <c r="B56" i="4"/>
  <c r="B55" i="4"/>
  <c r="B53" i="4"/>
  <c r="B52" i="4"/>
  <c r="B51" i="4"/>
  <c r="B50" i="4"/>
  <c r="B49" i="4"/>
  <c r="B41" i="4"/>
  <c r="B40" i="4"/>
  <c r="B39" i="4"/>
  <c r="B38" i="4"/>
  <c r="B37" i="4"/>
  <c r="B42" i="4" s="1"/>
  <c r="B43" i="4" s="1"/>
  <c r="B44" i="4" s="1"/>
  <c r="B36" i="4"/>
  <c r="B35" i="4"/>
  <c r="B34" i="4"/>
  <c r="B26" i="4"/>
  <c r="B25" i="4"/>
  <c r="B23" i="4"/>
  <c r="B22" i="4"/>
  <c r="B21" i="4"/>
  <c r="B20" i="4"/>
  <c r="B19" i="4"/>
  <c r="B27" i="4" s="1"/>
  <c r="B28" i="4" s="1"/>
  <c r="B29" i="4" s="1"/>
  <c r="B11" i="4"/>
  <c r="B10" i="4"/>
  <c r="B8" i="4"/>
  <c r="B7" i="4"/>
  <c r="B6" i="4"/>
  <c r="B5" i="4"/>
  <c r="B4" i="4"/>
  <c r="B12" i="4" l="1"/>
  <c r="B13" i="4" s="1"/>
  <c r="B14" i="4" s="1"/>
</calcChain>
</file>

<file path=xl/sharedStrings.xml><?xml version="1.0" encoding="utf-8"?>
<sst xmlns="http://schemas.openxmlformats.org/spreadsheetml/2006/main" count="112" uniqueCount="25">
  <si>
    <t>DESIGNATION</t>
  </si>
  <si>
    <t>MONTANT</t>
  </si>
  <si>
    <t>(€ HT)</t>
  </si>
  <si>
    <t>ST2 : Désamiantage – Démolition – Curage</t>
  </si>
  <si>
    <t>ST3 : Gros-Œuvre</t>
  </si>
  <si>
    <t>ST4 : Charpente bois – Mur ossature bois</t>
  </si>
  <si>
    <t>ST5 : Couverture - Etanchéité</t>
  </si>
  <si>
    <t>T.V.A. 20 %</t>
  </si>
  <si>
    <t>TOTAL T.T.C.</t>
  </si>
  <si>
    <t>ST1 : VRD – Terrassements généraux (base)</t>
  </si>
  <si>
    <t>ST6 : Façades (base + variante 2)</t>
  </si>
  <si>
    <t>ST8 : Serrurerie</t>
  </si>
  <si>
    <t>ST7 : Menuiseries extérieures aluminium (base + variante 3)</t>
  </si>
  <si>
    <t>ST6 : Façades (base)</t>
  </si>
  <si>
    <t>ST1 : VRD – Terrassements généraux (base + variante 1)</t>
  </si>
  <si>
    <t>ST7 : Menuiseries extérieures aluminium (base)</t>
  </si>
  <si>
    <t>TOTAL DES OUVRAGES DE BASE EN EUROS HT (BASE)</t>
  </si>
  <si>
    <t>TOTAL DES OUVRAGES DE BASE EN EUROS HT (ST1 VARIANTE 1 + ST6 BASE + ST7 VARIANTE 3)</t>
  </si>
  <si>
    <t>TOTAL DES OUVRAGES DE BASE EN EUROS HT (ST1 BASE + ST6 BASE + ST7 VARIANTE 3)</t>
  </si>
  <si>
    <t>TOTAL DES OUVRAGES DE BASE EN EUROS HT (ST1 BASE + ST6 VARIANTE 2 + ST7 BASE)</t>
  </si>
  <si>
    <t>TOTAL DES OUVRAGES DE BASE EN EUROS HT (ST1 VARIANTE 1 + ST6 BASE + ST7 BASE)</t>
  </si>
  <si>
    <t>TOTAL DES OUVRAGES DE BASE EN EUROS HT (ST1 VARIANTE 1 + ST6 VARIANTE 2 + ST7 BASE)</t>
  </si>
  <si>
    <t>ST7 : Menuiseries extérieures aluminium (base  + variante 3)</t>
  </si>
  <si>
    <t>TOTAL DES OUVRAGES DE BASE EN EUROS HT (ST1 BASE + ST6 VARIANTE 2 + ST7 VARIANTE 3)</t>
  </si>
  <si>
    <t>TOTAL DES OUVRAGES DE BASE EN EUROS HT (ST1 VARIANTE 1 + ST6 VARIANTE 2 + ST7 VARIANTE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</si>
</sst>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Century Gothic"/>
      <family val="2"/>
    </font>
    <font>
      <sz val="10"/>
      <color indexed="9"/>
      <name val="Century Gothic"/>
      <family val="2"/>
    </font>
    <font>
      <b/>
      <sz val="10"/>
      <name val="Century Gothic"/>
      <family val="2"/>
    </font>
    <font>
      <sz val="10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4" fillId="0" borderId="3" xfId="1" applyFont="1" applyBorder="1" applyAlignment="1">
      <alignment horizontal="right"/>
    </xf>
    <xf numFmtId="0" fontId="5" fillId="0" borderId="3" xfId="1" applyFont="1" applyBorder="1" applyAlignment="1">
      <alignment horizontal="right"/>
    </xf>
    <xf numFmtId="0" fontId="4" fillId="0" borderId="2" xfId="1" applyFont="1" applyBorder="1" applyAlignment="1">
      <alignment horizontal="right"/>
    </xf>
    <xf numFmtId="0" fontId="4" fillId="0" borderId="3" xfId="1" applyFont="1" applyBorder="1"/>
    <xf numFmtId="0" fontId="4" fillId="0" borderId="3" xfId="1" applyFont="1" applyBorder="1" applyAlignment="1">
      <alignment horizontal="right" wrapText="1"/>
    </xf>
    <xf numFmtId="164" fontId="2" fillId="2" borderId="1" xfId="1" applyNumberFormat="1" applyFont="1" applyFill="1" applyBorder="1" applyAlignment="1">
      <alignment horizontal="center" vertical="center"/>
    </xf>
    <xf numFmtId="164" fontId="2" fillId="2" borderId="2" xfId="1" applyNumberFormat="1" applyFont="1" applyFill="1" applyBorder="1" applyAlignment="1">
      <alignment horizontal="center" vertical="center"/>
    </xf>
    <xf numFmtId="164" fontId="4" fillId="0" borderId="3" xfId="1" applyNumberFormat="1" applyFont="1" applyBorder="1" applyAlignment="1">
      <alignment vertical="center"/>
    </xf>
    <xf numFmtId="164" fontId="4" fillId="0" borderId="4" xfId="1" applyNumberFormat="1" applyFont="1" applyBorder="1" applyAlignment="1">
      <alignment vertical="center"/>
    </xf>
    <xf numFmtId="0" fontId="0" fillId="0" borderId="0" xfId="0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ATD664_EGIS_DCE_DPGF_Lot01_ST01_VRD_Espaces%20vert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BATD664_EGIS_DCE_DPGF_Lot01_ST02_D&#233;samiantage_Curage_D&#233;molitio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BATD664_EGIS_DCE_DPGF_Lot01_ST03_Gros-oeuvr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BATD664_EGIS_DCE_DPGF_Lot01_ST04_Charpente_Facade%20ossature%20boi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BATD664_EGIS_DCE_DPGF_Lot01_ST05_Couverture_Etanch&#233;it&#233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BATD664_EGIS_DCE_DPGF_Lot01_ST06_Fa&#231;ades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BATD664_EGIS_DCE_DPGF_Lot01_ST07_Menuiseries%20ext&#233;rieures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BATD664_EGIS_DCE_DPGF_Lot01_ST08_Serrurer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 01 VRD - Base"/>
      <sheetName val="ST 01 VRD - Base + variante "/>
    </sheetNames>
    <sheetDataSet>
      <sheetData sheetId="0">
        <row r="317">
          <cell r="F317">
            <v>0</v>
          </cell>
        </row>
      </sheetData>
      <sheetData sheetId="1">
        <row r="330">
          <cell r="F330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t 02-2 - Démol_désaiantage"/>
    </sheetNames>
    <sheetDataSet>
      <sheetData sheetId="0">
        <row r="134">
          <cell r="F134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t 02 - GO"/>
    </sheetNames>
    <sheetDataSet>
      <sheetData sheetId="0">
        <row r="227">
          <cell r="F227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t 03 - Charpente"/>
    </sheetNames>
    <sheetDataSet>
      <sheetData sheetId="0">
        <row r="107">
          <cell r="F107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 N°05 ETANCHEITE COUVERTURE"/>
    </sheetNames>
    <sheetDataSet>
      <sheetData sheetId="0">
        <row r="100">
          <cell r="F100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 N°06 FACADES BASE"/>
      <sheetName val="ST N°06 FACADE BASE + VARIANTE"/>
    </sheetNames>
    <sheetDataSet>
      <sheetData sheetId="0">
        <row r="105">
          <cell r="F105">
            <v>0</v>
          </cell>
        </row>
      </sheetData>
      <sheetData sheetId="1">
        <row r="141">
          <cell r="F141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 N°07 MEN EXT BASE "/>
      <sheetName val="ST N°07 MEN EXT BASE + VARIANTE"/>
    </sheetNames>
    <sheetDataSet>
      <sheetData sheetId="0">
        <row r="156">
          <cell r="F156">
            <v>0</v>
          </cell>
        </row>
      </sheetData>
      <sheetData sheetId="1">
        <row r="176">
          <cell r="F176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 N°08 SERRURERIE"/>
    </sheetNames>
    <sheetDataSet>
      <sheetData sheetId="0">
        <row r="150">
          <cell r="F15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19"/>
  <sheetViews>
    <sheetView tabSelected="1" view="pageLayout" zoomScaleNormal="100" workbookViewId="0">
      <selection activeCell="A21" sqref="A21"/>
    </sheetView>
  </sheetViews>
  <sheetFormatPr baseColWidth="10" defaultRowHeight="15" x14ac:dyDescent="0.25"/>
  <cols>
    <col min="1" max="1" width="65.85546875" customWidth="1"/>
    <col min="2" max="2" width="27.28515625" style="12" customWidth="1"/>
  </cols>
  <sheetData>
    <row r="2" spans="1:2" x14ac:dyDescent="0.25">
      <c r="A2" s="1" t="s">
        <v>0</v>
      </c>
      <c r="B2" s="8" t="s">
        <v>1</v>
      </c>
    </row>
    <row r="3" spans="1:2" x14ac:dyDescent="0.25">
      <c r="A3" s="2"/>
      <c r="B3" s="9" t="s">
        <v>2</v>
      </c>
    </row>
    <row r="4" spans="1:2" x14ac:dyDescent="0.25">
      <c r="A4" s="6" t="s">
        <v>9</v>
      </c>
      <c r="B4" s="10">
        <f>'[1]ST 01 VRD - Base'!$F$317</f>
        <v>0</v>
      </c>
    </row>
    <row r="5" spans="1:2" x14ac:dyDescent="0.25">
      <c r="A5" s="6" t="s">
        <v>3</v>
      </c>
      <c r="B5" s="10">
        <f>'[2]Lot 02-2 - Démol_désaiantage'!$F$134</f>
        <v>0</v>
      </c>
    </row>
    <row r="6" spans="1:2" x14ac:dyDescent="0.25">
      <c r="A6" s="6" t="s">
        <v>4</v>
      </c>
      <c r="B6" s="10">
        <f>'[3]Lot 02 - GO'!$F$227</f>
        <v>0</v>
      </c>
    </row>
    <row r="7" spans="1:2" x14ac:dyDescent="0.25">
      <c r="A7" s="6" t="s">
        <v>5</v>
      </c>
      <c r="B7" s="10">
        <f>'[4]Lot 03 - Charpente'!$F$107</f>
        <v>0</v>
      </c>
    </row>
    <row r="8" spans="1:2" x14ac:dyDescent="0.25">
      <c r="A8" s="6" t="s">
        <v>6</v>
      </c>
      <c r="B8" s="10">
        <f>'[5]ST N°05 ETANCHEITE COUVERTURE'!$F$100</f>
        <v>0</v>
      </c>
    </row>
    <row r="9" spans="1:2" x14ac:dyDescent="0.25">
      <c r="A9" s="6" t="s">
        <v>13</v>
      </c>
      <c r="B9" s="10">
        <f>'[6]ST N°06 FACADES BASE'!$F$105</f>
        <v>0</v>
      </c>
    </row>
    <row r="10" spans="1:2" x14ac:dyDescent="0.25">
      <c r="A10" s="6" t="s">
        <v>15</v>
      </c>
      <c r="B10" s="10">
        <f>'[7]ST N°07 MEN EXT BASE '!$F$156</f>
        <v>0</v>
      </c>
    </row>
    <row r="11" spans="1:2" x14ac:dyDescent="0.25">
      <c r="A11" s="6" t="s">
        <v>11</v>
      </c>
      <c r="B11" s="10">
        <f>'[8]ST N°08 SERRURERIE'!$F$150</f>
        <v>0</v>
      </c>
    </row>
    <row r="12" spans="1:2" x14ac:dyDescent="0.25">
      <c r="A12" s="3" t="s">
        <v>16</v>
      </c>
      <c r="B12" s="10">
        <f>SUM(B4:B10)</f>
        <v>0</v>
      </c>
    </row>
    <row r="13" spans="1:2" x14ac:dyDescent="0.25">
      <c r="A13" s="4" t="s">
        <v>7</v>
      </c>
      <c r="B13" s="10">
        <f>+B12*0.2</f>
        <v>0</v>
      </c>
    </row>
    <row r="14" spans="1:2" x14ac:dyDescent="0.25">
      <c r="A14" s="5" t="s">
        <v>8</v>
      </c>
      <c r="B14" s="11">
        <f>+B13+B12</f>
        <v>0</v>
      </c>
    </row>
    <row r="17" spans="1:2" x14ac:dyDescent="0.25">
      <c r="A17" s="1" t="s">
        <v>0</v>
      </c>
      <c r="B17" s="8" t="s">
        <v>1</v>
      </c>
    </row>
    <row r="18" spans="1:2" x14ac:dyDescent="0.25">
      <c r="A18" s="2"/>
      <c r="B18" s="9" t="s">
        <v>2</v>
      </c>
    </row>
    <row r="19" spans="1:2" x14ac:dyDescent="0.25">
      <c r="A19" s="6" t="s">
        <v>14</v>
      </c>
      <c r="B19" s="10">
        <f>'[1]ST 01 VRD - Base + variante '!$F$330</f>
        <v>0</v>
      </c>
    </row>
    <row r="20" spans="1:2" x14ac:dyDescent="0.25">
      <c r="A20" s="6" t="s">
        <v>3</v>
      </c>
      <c r="B20" s="10">
        <f>'[2]Lot 02-2 - Démol_désaiantage'!$F$134</f>
        <v>0</v>
      </c>
    </row>
    <row r="21" spans="1:2" x14ac:dyDescent="0.25">
      <c r="A21" s="6" t="s">
        <v>4</v>
      </c>
      <c r="B21" s="10">
        <f>'[3]Lot 02 - GO'!$F$227</f>
        <v>0</v>
      </c>
    </row>
    <row r="22" spans="1:2" x14ac:dyDescent="0.25">
      <c r="A22" s="6" t="s">
        <v>5</v>
      </c>
      <c r="B22" s="10">
        <f>'[4]Lot 03 - Charpente'!$F$107</f>
        <v>0</v>
      </c>
    </row>
    <row r="23" spans="1:2" x14ac:dyDescent="0.25">
      <c r="A23" s="6" t="s">
        <v>6</v>
      </c>
      <c r="B23" s="10">
        <f>'[5]ST N°05 ETANCHEITE COUVERTURE'!$F$100</f>
        <v>0</v>
      </c>
    </row>
    <row r="24" spans="1:2" x14ac:dyDescent="0.25">
      <c r="A24" s="6" t="s">
        <v>13</v>
      </c>
      <c r="B24" s="10">
        <f>'[6]ST N°06 FACADES BASE'!$F$105</f>
        <v>0</v>
      </c>
    </row>
    <row r="25" spans="1:2" x14ac:dyDescent="0.25">
      <c r="A25" s="6" t="s">
        <v>15</v>
      </c>
      <c r="B25" s="10">
        <f>'[7]ST N°07 MEN EXT BASE '!$F$156</f>
        <v>0</v>
      </c>
    </row>
    <row r="26" spans="1:2" x14ac:dyDescent="0.25">
      <c r="A26" s="6" t="s">
        <v>11</v>
      </c>
      <c r="B26" s="10">
        <f>'[8]ST N°08 SERRURERIE'!$F$150</f>
        <v>0</v>
      </c>
    </row>
    <row r="27" spans="1:2" ht="26.25" x14ac:dyDescent="0.25">
      <c r="A27" s="7" t="s">
        <v>20</v>
      </c>
      <c r="B27" s="10">
        <f>SUM(B19:B25)</f>
        <v>0</v>
      </c>
    </row>
    <row r="28" spans="1:2" x14ac:dyDescent="0.25">
      <c r="A28" s="4" t="s">
        <v>7</v>
      </c>
      <c r="B28" s="10">
        <f>+B27*0.2</f>
        <v>0</v>
      </c>
    </row>
    <row r="29" spans="1:2" x14ac:dyDescent="0.25">
      <c r="A29" s="5" t="s">
        <v>8</v>
      </c>
      <c r="B29" s="11">
        <f>+B28+B27</f>
        <v>0</v>
      </c>
    </row>
    <row r="32" spans="1:2" x14ac:dyDescent="0.25">
      <c r="A32" s="1" t="s">
        <v>0</v>
      </c>
      <c r="B32" s="8" t="s">
        <v>1</v>
      </c>
    </row>
    <row r="33" spans="1:2" x14ac:dyDescent="0.25">
      <c r="A33" s="2"/>
      <c r="B33" s="9" t="s">
        <v>2</v>
      </c>
    </row>
    <row r="34" spans="1:2" x14ac:dyDescent="0.25">
      <c r="A34" s="6" t="s">
        <v>9</v>
      </c>
      <c r="B34" s="10">
        <f>'[1]ST 01 VRD - Base'!$F$317</f>
        <v>0</v>
      </c>
    </row>
    <row r="35" spans="1:2" x14ac:dyDescent="0.25">
      <c r="A35" s="6" t="s">
        <v>3</v>
      </c>
      <c r="B35" s="10">
        <f>'[2]Lot 02-2 - Démol_désaiantage'!$F$134</f>
        <v>0</v>
      </c>
    </row>
    <row r="36" spans="1:2" x14ac:dyDescent="0.25">
      <c r="A36" s="6" t="s">
        <v>4</v>
      </c>
      <c r="B36" s="10">
        <f>'[3]Lot 02 - GO'!$F$227</f>
        <v>0</v>
      </c>
    </row>
    <row r="37" spans="1:2" x14ac:dyDescent="0.25">
      <c r="A37" s="6" t="s">
        <v>5</v>
      </c>
      <c r="B37" s="10">
        <f>'[4]Lot 03 - Charpente'!$F$107</f>
        <v>0</v>
      </c>
    </row>
    <row r="38" spans="1:2" x14ac:dyDescent="0.25">
      <c r="A38" s="6" t="s">
        <v>6</v>
      </c>
      <c r="B38" s="10">
        <f>'[5]ST N°05 ETANCHEITE COUVERTURE'!$F$100</f>
        <v>0</v>
      </c>
    </row>
    <row r="39" spans="1:2" x14ac:dyDescent="0.25">
      <c r="A39" s="6" t="s">
        <v>10</v>
      </c>
      <c r="B39" s="10">
        <f>'[6]ST N°06 FACADE BASE + VARIANTE'!$F$141</f>
        <v>0</v>
      </c>
    </row>
    <row r="40" spans="1:2" x14ac:dyDescent="0.25">
      <c r="A40" s="6" t="s">
        <v>15</v>
      </c>
      <c r="B40" s="10">
        <f>'[7]ST N°07 MEN EXT BASE '!$F$156</f>
        <v>0</v>
      </c>
    </row>
    <row r="41" spans="1:2" x14ac:dyDescent="0.25">
      <c r="A41" s="6" t="s">
        <v>11</v>
      </c>
      <c r="B41" s="10">
        <f>'[8]ST N°08 SERRURERIE'!$F$150</f>
        <v>0</v>
      </c>
    </row>
    <row r="42" spans="1:2" ht="26.25" x14ac:dyDescent="0.25">
      <c r="A42" s="7" t="s">
        <v>19</v>
      </c>
      <c r="B42" s="10">
        <f>SUM(B34:B40)</f>
        <v>0</v>
      </c>
    </row>
    <row r="43" spans="1:2" x14ac:dyDescent="0.25">
      <c r="A43" s="4" t="s">
        <v>7</v>
      </c>
      <c r="B43" s="10">
        <f>+B42*0.2</f>
        <v>0</v>
      </c>
    </row>
    <row r="44" spans="1:2" x14ac:dyDescent="0.25">
      <c r="A44" s="5" t="s">
        <v>8</v>
      </c>
      <c r="B44" s="11">
        <f>+B43+B42</f>
        <v>0</v>
      </c>
    </row>
    <row r="47" spans="1:2" x14ac:dyDescent="0.25">
      <c r="A47" s="1" t="s">
        <v>0</v>
      </c>
      <c r="B47" s="8" t="s">
        <v>1</v>
      </c>
    </row>
    <row r="48" spans="1:2" x14ac:dyDescent="0.25">
      <c r="A48" s="2"/>
      <c r="B48" s="9" t="s">
        <v>2</v>
      </c>
    </row>
    <row r="49" spans="1:2" x14ac:dyDescent="0.25">
      <c r="A49" s="6" t="s">
        <v>9</v>
      </c>
      <c r="B49" s="10">
        <f>'[1]ST 01 VRD - Base'!$F$317</f>
        <v>0</v>
      </c>
    </row>
    <row r="50" spans="1:2" x14ac:dyDescent="0.25">
      <c r="A50" s="6" t="s">
        <v>3</v>
      </c>
      <c r="B50" s="10">
        <f>'[2]Lot 02-2 - Démol_désaiantage'!$F$134</f>
        <v>0</v>
      </c>
    </row>
    <row r="51" spans="1:2" x14ac:dyDescent="0.25">
      <c r="A51" s="6" t="s">
        <v>4</v>
      </c>
      <c r="B51" s="10">
        <f>'[3]Lot 02 - GO'!$F$227</f>
        <v>0</v>
      </c>
    </row>
    <row r="52" spans="1:2" x14ac:dyDescent="0.25">
      <c r="A52" s="6" t="s">
        <v>5</v>
      </c>
      <c r="B52" s="10">
        <f>'[4]Lot 03 - Charpente'!$F$107</f>
        <v>0</v>
      </c>
    </row>
    <row r="53" spans="1:2" x14ac:dyDescent="0.25">
      <c r="A53" s="6" t="s">
        <v>6</v>
      </c>
      <c r="B53" s="10">
        <f>'[5]ST N°05 ETANCHEITE COUVERTURE'!$F$100</f>
        <v>0</v>
      </c>
    </row>
    <row r="54" spans="1:2" x14ac:dyDescent="0.25">
      <c r="A54" s="6" t="s">
        <v>13</v>
      </c>
      <c r="B54" s="10">
        <f>'[6]ST N°06 FACADES BASE'!$F$105</f>
        <v>0</v>
      </c>
    </row>
    <row r="55" spans="1:2" x14ac:dyDescent="0.25">
      <c r="A55" s="6" t="s">
        <v>12</v>
      </c>
      <c r="B55" s="10">
        <f>'[7]ST N°07 MEN EXT BASE + VARIANTE'!$F$176</f>
        <v>0</v>
      </c>
    </row>
    <row r="56" spans="1:2" x14ac:dyDescent="0.25">
      <c r="A56" s="6" t="s">
        <v>11</v>
      </c>
      <c r="B56" s="10">
        <f>'[8]ST N°08 SERRURERIE'!$F$150</f>
        <v>0</v>
      </c>
    </row>
    <row r="57" spans="1:2" ht="26.25" x14ac:dyDescent="0.25">
      <c r="A57" s="7" t="s">
        <v>18</v>
      </c>
      <c r="B57" s="10">
        <f>SUM(B49:B55)</f>
        <v>0</v>
      </c>
    </row>
    <row r="58" spans="1:2" x14ac:dyDescent="0.25">
      <c r="A58" s="4" t="s">
        <v>7</v>
      </c>
      <c r="B58" s="10">
        <f>+B57*0.2</f>
        <v>0</v>
      </c>
    </row>
    <row r="59" spans="1:2" x14ac:dyDescent="0.25">
      <c r="A59" s="5" t="s">
        <v>8</v>
      </c>
      <c r="B59" s="11">
        <f>+B58+B57</f>
        <v>0</v>
      </c>
    </row>
    <row r="62" spans="1:2" x14ac:dyDescent="0.25">
      <c r="A62" s="1" t="s">
        <v>0</v>
      </c>
      <c r="B62" s="8" t="s">
        <v>1</v>
      </c>
    </row>
    <row r="63" spans="1:2" x14ac:dyDescent="0.25">
      <c r="A63" s="2"/>
      <c r="B63" s="9" t="s">
        <v>2</v>
      </c>
    </row>
    <row r="64" spans="1:2" x14ac:dyDescent="0.25">
      <c r="A64" s="6" t="s">
        <v>14</v>
      </c>
      <c r="B64" s="10">
        <f>'[1]ST 01 VRD - Base'!$F$317</f>
        <v>0</v>
      </c>
    </row>
    <row r="65" spans="1:2" x14ac:dyDescent="0.25">
      <c r="A65" s="6" t="s">
        <v>3</v>
      </c>
      <c r="B65" s="10">
        <f>'[2]Lot 02-2 - Démol_désaiantage'!$F$134</f>
        <v>0</v>
      </c>
    </row>
    <row r="66" spans="1:2" x14ac:dyDescent="0.25">
      <c r="A66" s="6" t="s">
        <v>4</v>
      </c>
      <c r="B66" s="10">
        <f>'[3]Lot 02 - GO'!$F$227</f>
        <v>0</v>
      </c>
    </row>
    <row r="67" spans="1:2" x14ac:dyDescent="0.25">
      <c r="A67" s="6" t="s">
        <v>5</v>
      </c>
      <c r="B67" s="10">
        <f>'[4]Lot 03 - Charpente'!$F$107</f>
        <v>0</v>
      </c>
    </row>
    <row r="68" spans="1:2" x14ac:dyDescent="0.25">
      <c r="A68" s="6" t="s">
        <v>6</v>
      </c>
      <c r="B68" s="10">
        <f>'[5]ST N°05 ETANCHEITE COUVERTURE'!$F$100</f>
        <v>0</v>
      </c>
    </row>
    <row r="69" spans="1:2" x14ac:dyDescent="0.25">
      <c r="A69" s="6" t="s">
        <v>10</v>
      </c>
      <c r="B69" s="10">
        <f>'[6]ST N°06 FACADE BASE + VARIANTE'!$F$141</f>
        <v>0</v>
      </c>
    </row>
    <row r="70" spans="1:2" x14ac:dyDescent="0.25">
      <c r="A70" s="6" t="s">
        <v>15</v>
      </c>
      <c r="B70" s="10">
        <f>'[7]ST N°07 MEN EXT BASE '!$F$156</f>
        <v>0</v>
      </c>
    </row>
    <row r="71" spans="1:2" x14ac:dyDescent="0.25">
      <c r="A71" s="6" t="s">
        <v>11</v>
      </c>
      <c r="B71" s="10">
        <f>'[8]ST N°08 SERRURERIE'!$F$150</f>
        <v>0</v>
      </c>
    </row>
    <row r="72" spans="1:2" ht="26.25" x14ac:dyDescent="0.25">
      <c r="A72" s="7" t="s">
        <v>21</v>
      </c>
      <c r="B72" s="10">
        <f>SUM(B64:B70)</f>
        <v>0</v>
      </c>
    </row>
    <row r="73" spans="1:2" x14ac:dyDescent="0.25">
      <c r="A73" s="4" t="s">
        <v>7</v>
      </c>
      <c r="B73" s="10">
        <f>+B72*0.2</f>
        <v>0</v>
      </c>
    </row>
    <row r="74" spans="1:2" x14ac:dyDescent="0.25">
      <c r="A74" s="5" t="s">
        <v>8</v>
      </c>
      <c r="B74" s="11">
        <f>+B73+B72</f>
        <v>0</v>
      </c>
    </row>
    <row r="77" spans="1:2" x14ac:dyDescent="0.25">
      <c r="A77" s="1" t="s">
        <v>0</v>
      </c>
      <c r="B77" s="8" t="s">
        <v>1</v>
      </c>
    </row>
    <row r="78" spans="1:2" x14ac:dyDescent="0.25">
      <c r="A78" s="2"/>
      <c r="B78" s="9" t="s">
        <v>2</v>
      </c>
    </row>
    <row r="79" spans="1:2" x14ac:dyDescent="0.25">
      <c r="A79" s="6" t="s">
        <v>14</v>
      </c>
      <c r="B79" s="10">
        <f>'[1]ST 01 VRD - Base'!$F$317</f>
        <v>0</v>
      </c>
    </row>
    <row r="80" spans="1:2" x14ac:dyDescent="0.25">
      <c r="A80" s="6" t="s">
        <v>3</v>
      </c>
      <c r="B80" s="10">
        <f>'[2]Lot 02-2 - Démol_désaiantage'!$F$134</f>
        <v>0</v>
      </c>
    </row>
    <row r="81" spans="1:2" x14ac:dyDescent="0.25">
      <c r="A81" s="6" t="s">
        <v>4</v>
      </c>
      <c r="B81" s="10">
        <f>'[3]Lot 02 - GO'!$F$227</f>
        <v>0</v>
      </c>
    </row>
    <row r="82" spans="1:2" x14ac:dyDescent="0.25">
      <c r="A82" s="6" t="s">
        <v>5</v>
      </c>
      <c r="B82" s="10">
        <f>'[4]Lot 03 - Charpente'!$F$107</f>
        <v>0</v>
      </c>
    </row>
    <row r="83" spans="1:2" x14ac:dyDescent="0.25">
      <c r="A83" s="6" t="s">
        <v>6</v>
      </c>
      <c r="B83" s="10">
        <f>'[5]ST N°05 ETANCHEITE COUVERTURE'!$F$100</f>
        <v>0</v>
      </c>
    </row>
    <row r="84" spans="1:2" x14ac:dyDescent="0.25">
      <c r="A84" s="6" t="s">
        <v>13</v>
      </c>
      <c r="B84" s="10">
        <f>'[6]ST N°06 FACADES BASE'!$F$105</f>
        <v>0</v>
      </c>
    </row>
    <row r="85" spans="1:2" x14ac:dyDescent="0.25">
      <c r="A85" s="6" t="s">
        <v>22</v>
      </c>
      <c r="B85" s="10">
        <f>'[7]ST N°07 MEN EXT BASE + VARIANTE'!$F$176</f>
        <v>0</v>
      </c>
    </row>
    <row r="86" spans="1:2" x14ac:dyDescent="0.25">
      <c r="A86" s="6" t="s">
        <v>11</v>
      </c>
      <c r="B86" s="10">
        <f>'[8]ST N°08 SERRURERIE'!$F$150</f>
        <v>0</v>
      </c>
    </row>
    <row r="87" spans="1:2" ht="26.25" x14ac:dyDescent="0.25">
      <c r="A87" s="7" t="s">
        <v>17</v>
      </c>
      <c r="B87" s="10">
        <f>SUM(B79:B85)</f>
        <v>0</v>
      </c>
    </row>
    <row r="88" spans="1:2" x14ac:dyDescent="0.25">
      <c r="A88" s="4" t="s">
        <v>7</v>
      </c>
      <c r="B88" s="10">
        <f>+B87*0.2</f>
        <v>0</v>
      </c>
    </row>
    <row r="89" spans="1:2" x14ac:dyDescent="0.25">
      <c r="A89" s="5" t="s">
        <v>8</v>
      </c>
      <c r="B89" s="11">
        <f>+B88+B87</f>
        <v>0</v>
      </c>
    </row>
    <row r="92" spans="1:2" x14ac:dyDescent="0.25">
      <c r="A92" s="1" t="s">
        <v>0</v>
      </c>
      <c r="B92" s="8" t="s">
        <v>1</v>
      </c>
    </row>
    <row r="93" spans="1:2" x14ac:dyDescent="0.25">
      <c r="A93" s="2"/>
      <c r="B93" s="9" t="s">
        <v>2</v>
      </c>
    </row>
    <row r="94" spans="1:2" x14ac:dyDescent="0.25">
      <c r="A94" s="6" t="s">
        <v>9</v>
      </c>
      <c r="B94" s="10">
        <f>'[1]ST 01 VRD - Base'!$F$317</f>
        <v>0</v>
      </c>
    </row>
    <row r="95" spans="1:2" x14ac:dyDescent="0.25">
      <c r="A95" s="6" t="s">
        <v>3</v>
      </c>
      <c r="B95" s="10">
        <f>'[2]Lot 02-2 - Démol_désaiantage'!$F$134</f>
        <v>0</v>
      </c>
    </row>
    <row r="96" spans="1:2" x14ac:dyDescent="0.25">
      <c r="A96" s="6" t="s">
        <v>4</v>
      </c>
      <c r="B96" s="10">
        <f>'[3]Lot 02 - GO'!$F$227</f>
        <v>0</v>
      </c>
    </row>
    <row r="97" spans="1:2" x14ac:dyDescent="0.25">
      <c r="A97" s="6" t="s">
        <v>5</v>
      </c>
      <c r="B97" s="10">
        <f>'[4]Lot 03 - Charpente'!$F$107</f>
        <v>0</v>
      </c>
    </row>
    <row r="98" spans="1:2" x14ac:dyDescent="0.25">
      <c r="A98" s="6" t="s">
        <v>6</v>
      </c>
      <c r="B98" s="10">
        <f>'[5]ST N°05 ETANCHEITE COUVERTURE'!$F$100</f>
        <v>0</v>
      </c>
    </row>
    <row r="99" spans="1:2" x14ac:dyDescent="0.25">
      <c r="A99" s="6" t="s">
        <v>10</v>
      </c>
      <c r="B99" s="10">
        <f>'[6]ST N°06 FACADE BASE + VARIANTE'!$F$141</f>
        <v>0</v>
      </c>
    </row>
    <row r="100" spans="1:2" x14ac:dyDescent="0.25">
      <c r="A100" s="6" t="s">
        <v>22</v>
      </c>
      <c r="B100" s="10">
        <f>'[7]ST N°07 MEN EXT BASE + VARIANTE'!$F$176</f>
        <v>0</v>
      </c>
    </row>
    <row r="101" spans="1:2" x14ac:dyDescent="0.25">
      <c r="A101" s="6" t="s">
        <v>11</v>
      </c>
      <c r="B101" s="10">
        <f>'[8]ST N°08 SERRURERIE'!$F$150</f>
        <v>0</v>
      </c>
    </row>
    <row r="102" spans="1:2" ht="26.25" x14ac:dyDescent="0.25">
      <c r="A102" s="7" t="s">
        <v>23</v>
      </c>
      <c r="B102" s="10">
        <f>SUM(B94:B100)</f>
        <v>0</v>
      </c>
    </row>
    <row r="103" spans="1:2" x14ac:dyDescent="0.25">
      <c r="A103" s="4" t="s">
        <v>7</v>
      </c>
      <c r="B103" s="10">
        <f>+B102*0.2</f>
        <v>0</v>
      </c>
    </row>
    <row r="104" spans="1:2" x14ac:dyDescent="0.25">
      <c r="A104" s="5" t="s">
        <v>8</v>
      </c>
      <c r="B104" s="11">
        <f>+B103+B102</f>
        <v>0</v>
      </c>
    </row>
    <row r="107" spans="1:2" x14ac:dyDescent="0.25">
      <c r="A107" s="1" t="s">
        <v>0</v>
      </c>
      <c r="B107" s="8" t="s">
        <v>1</v>
      </c>
    </row>
    <row r="108" spans="1:2" x14ac:dyDescent="0.25">
      <c r="A108" s="2"/>
      <c r="B108" s="9" t="s">
        <v>2</v>
      </c>
    </row>
    <row r="109" spans="1:2" x14ac:dyDescent="0.25">
      <c r="A109" s="6" t="s">
        <v>14</v>
      </c>
      <c r="B109" s="10">
        <f>'[1]ST 01 VRD - Base'!$F$317</f>
        <v>0</v>
      </c>
    </row>
    <row r="110" spans="1:2" x14ac:dyDescent="0.25">
      <c r="A110" s="6" t="s">
        <v>3</v>
      </c>
      <c r="B110" s="10">
        <f>'[2]Lot 02-2 - Démol_désaiantage'!$F$134</f>
        <v>0</v>
      </c>
    </row>
    <row r="111" spans="1:2" x14ac:dyDescent="0.25">
      <c r="A111" s="6" t="s">
        <v>4</v>
      </c>
      <c r="B111" s="10">
        <f>'[3]Lot 02 - GO'!$F$227</f>
        <v>0</v>
      </c>
    </row>
    <row r="112" spans="1:2" x14ac:dyDescent="0.25">
      <c r="A112" s="6" t="s">
        <v>5</v>
      </c>
      <c r="B112" s="10">
        <f>'[4]Lot 03 - Charpente'!$F$107</f>
        <v>0</v>
      </c>
    </row>
    <row r="113" spans="1:2" x14ac:dyDescent="0.25">
      <c r="A113" s="6" t="s">
        <v>6</v>
      </c>
      <c r="B113" s="10">
        <f>'[5]ST N°05 ETANCHEITE COUVERTURE'!$F$100</f>
        <v>0</v>
      </c>
    </row>
    <row r="114" spans="1:2" x14ac:dyDescent="0.25">
      <c r="A114" s="6" t="s">
        <v>10</v>
      </c>
      <c r="B114" s="10">
        <f>'[6]ST N°06 FACADE BASE + VARIANTE'!$F$141</f>
        <v>0</v>
      </c>
    </row>
    <row r="115" spans="1:2" x14ac:dyDescent="0.25">
      <c r="A115" s="6" t="s">
        <v>22</v>
      </c>
      <c r="B115" s="10">
        <f>'[7]ST N°07 MEN EXT BASE + VARIANTE'!$F$176</f>
        <v>0</v>
      </c>
    </row>
    <row r="116" spans="1:2" x14ac:dyDescent="0.25">
      <c r="A116" s="6" t="s">
        <v>11</v>
      </c>
      <c r="B116" s="10">
        <f>'[8]ST N°08 SERRURERIE'!$F$150</f>
        <v>0</v>
      </c>
    </row>
    <row r="117" spans="1:2" ht="26.25" x14ac:dyDescent="0.25">
      <c r="A117" s="7" t="s">
        <v>24</v>
      </c>
      <c r="B117" s="10">
        <f>SUM(B109:B115)</f>
        <v>0</v>
      </c>
    </row>
    <row r="118" spans="1:2" x14ac:dyDescent="0.25">
      <c r="A118" s="4" t="s">
        <v>7</v>
      </c>
      <c r="B118" s="10">
        <f>+B117*0.2</f>
        <v>0</v>
      </c>
    </row>
    <row r="119" spans="1:2" x14ac:dyDescent="0.25">
      <c r="A119" s="5" t="s">
        <v>8</v>
      </c>
      <c r="B119" s="11">
        <f>+B118+B117</f>
        <v>0</v>
      </c>
    </row>
  </sheetData>
  <mergeCells count="8">
    <mergeCell ref="A92:A93"/>
    <mergeCell ref="A107:A108"/>
    <mergeCell ref="A2:A3"/>
    <mergeCell ref="A17:A18"/>
    <mergeCell ref="A32:A33"/>
    <mergeCell ref="A47:A48"/>
    <mergeCell ref="A62:A63"/>
    <mergeCell ref="A77:A78"/>
  </mergeCells>
  <pageMargins left="0.43307086614173229" right="0.43307086614173229" top="0.74803149606299213" bottom="0.74803149606299213" header="0.31496062992125984" footer="0.31496062992125984"/>
  <pageSetup paperSize="9" orientation="portrait" verticalDpi="0" r:id="rId1"/>
  <headerFooter>
    <oddHeader>&amp;LBATD664 MESS OLIVET&amp;CLot 01 Structure/VRD/Enveloppe
Récapitulatif DPGF&amp;RPage &amp;P/&amp;N</oddHeader>
    <oddFooter>&amp;L&amp;G&amp;CMai 2025</oddFooter>
  </headerFooter>
  <rowBreaks count="2" manualBreakCount="2">
    <brk id="45" max="16383" man="1"/>
    <brk id="90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1 - Récapitulatif DPGF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GERNEZ Pierre IMI</dc:creator>
  <cp:lastModifiedBy>GERNEZ Pierre IMI</cp:lastModifiedBy>
  <cp:lastPrinted>2025-06-26T07:49:37Z</cp:lastPrinted>
  <dcterms:created xsi:type="dcterms:W3CDTF">2025-06-26T07:17:42Z</dcterms:created>
  <dcterms:modified xsi:type="dcterms:W3CDTF">2025-06-26T08:10:32Z</dcterms:modified>
</cp:coreProperties>
</file>